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>
    <definedName name="_xlnm.Print_Area" localSheetId="0">'2019'!$A$1:$DA$71</definedName>
    <definedName name="_xlnm.Print_Area" localSheetId="1">'2020'!$A$1:$DA$71</definedName>
    <definedName name="_xlnm.Print_Area" localSheetId="2">'2021'!$A$1:$DA$71</definedName>
    <definedName name="_xlnm.Print_Area" localSheetId="3">'2022'!$A$1:$DA$71</definedName>
    <definedName name="_xlnm.Print_Area" localSheetId="4">'2023'!$A$1:$DA$71</definedName>
  </definedNames>
  <calcPr fullCalcOnLoad="1"/>
</workbook>
</file>

<file path=xl/sharedStrings.xml><?xml version="1.0" encoding="utf-8"?>
<sst xmlns="http://schemas.openxmlformats.org/spreadsheetml/2006/main" count="935" uniqueCount="134">
  <si>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</si>
  <si>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</si>
  <si>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</si>
  <si>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</si>
  <si>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</si>
  <si>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</si>
  <si>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</si>
  <si>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</si>
  <si>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</si>
  <si>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</si>
  <si>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</si>
  <si>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</si>
  <si>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</si>
  <si>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</si>
  <si>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</si>
  <si>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</si>
  <si>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</si>
  <si>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</si>
  <si>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</si>
  <si>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</si>
  <si>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</si>
  <si>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</si>
  <si>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</si>
  <si>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</si>
  <si>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</si>
  <si>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</si>
  <si>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</si>
  <si>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</si>
  <si>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</si>
  <si>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</si>
  <si>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</si>
  <si>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</si>
  <si>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</si>
  <si>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</si>
  <si>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</si>
  <si>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</si>
  <si>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</si>
  <si>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</si>
  <si>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</si>
  <si>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</si>
  <si>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</si>
  <si>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</si>
  <si>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</si>
  <si>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</si>
  <si>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</si>
  <si>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</si>
  <si>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</si>
  <si>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</si>
  <si>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</si>
  <si>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</si>
  <si>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</si>
  <si>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</si>
  <si>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</si>
  <si>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</si>
  <si>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</si>
  <si>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</si>
  <si>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</si>
  <si>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</si>
  <si>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</si>
  <si>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</si>
  <si>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</si>
  <si>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</si>
  <si>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</si>
  <si>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</si>
  <si>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</si>
  <si>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</si>
  <si>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</si>
  <si>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</si>
  <si>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</si>
  <si>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</si>
  <si>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</si>
  <si>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</si>
  <si>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</si>
  <si>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</si>
  <si>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</si>
  <si>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</si>
  <si>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</si>
  <si>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</si>
  <si>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</si>
  <si>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</si>
  <si>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</si>
  <si>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</si>
  <si>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</si>
  <si>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</si>
  <si>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</si>
  <si>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</si>
  <si>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</si>
  <si>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</si>
  <si>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</si>
  <si>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</si>
  <si>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</si>
  <si>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</si>
  <si>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</si>
  <si>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</si>
  <si>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</si>
  <si>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</si>
  <si>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</si>
  <si>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</si>
  <si>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</si>
  <si>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</si>
  <si>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</si>
  <si>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</si>
  <si>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</si>
  <si>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</si>
  <si>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</si>
  <si>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</si>
  <si>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</si>
  <si>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</si>
  <si>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</si>
  <si>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</si>
  <si>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</si>
  <si>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</si>
  <si>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</si>
  <si>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</si>
  <si>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</si>
  <si>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</si>
  <si>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</si>
  <si>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</si>
  <si>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</si>
  <si>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</si>
  <si>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</si>
  <si>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</si>
  <si>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</si>
  <si>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</si>
  <si>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</si>
  <si>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</si>
  <si>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</si>
  <si>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19</t>
  </si>
  <si>
    <t>Пермского края</t>
  </si>
  <si>
    <t>на 20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</si>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</sst>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6" sqref="CH66:DA66"/>
    </sheetView>
  </sheetViews>
  <sheetFormatPr defaultColWidth="0.875" defaultRowHeight="12.75"/>
  <cols>
    <col min="1" max="109" width="0.875" style="1" customWidth="1"/>
    <col min="110" max="110" width="1.00390625" style="1" customWidth="1"/>
    <col min="111" max="121" width="0.875" style="1" customWidth="1"/>
    <col min="122" max="122" width="1.1210937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8" t="s">
        <v>126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1" t="s">
        <v>129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 t="s">
        <v>127</v>
      </c>
      <c r="CF4" s="52"/>
      <c r="CG4" s="52"/>
      <c r="CH4" s="52"/>
      <c r="CI4" s="53" t="s">
        <v>71</v>
      </c>
      <c r="CJ4" s="53"/>
      <c r="CK4" s="53"/>
      <c r="CL4" s="53"/>
      <c r="CM4" s="53"/>
      <c r="CN4" s="5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9" t="s">
        <v>0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CX5" s="6"/>
      <c r="CY5" s="7"/>
      <c r="CZ5" s="7"/>
    </row>
    <row r="6" spans="1:105" s="3" customFormat="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8" t="s">
        <v>128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9" t="s">
        <v>74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22" s="10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28">
        <f>CH12+CH13+CH14+CH19+CH20</f>
        <v>1979703.5281268237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F11" s="13"/>
      <c r="DR11" s="13"/>
    </row>
    <row r="12" spans="1:110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28">
        <v>781780.74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  <c r="DF12" s="13"/>
    </row>
    <row r="13" spans="1:110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8">
        <v>233361.5509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  <c r="DF13" s="13"/>
    </row>
    <row r="14" spans="1:110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6" t="s">
        <v>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8">
        <f>CH15+CH16+CH17+CH18</f>
        <v>199177.89580000003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  <c r="DF14" s="13"/>
    </row>
    <row r="15" spans="1:110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5">
        <v>115892.96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  <c r="DF15" s="13"/>
    </row>
    <row r="16" spans="1:110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5">
        <v>13838.3926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  <c r="DF16" s="13"/>
    </row>
    <row r="17" spans="1:110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5">
        <v>50436.82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  <c r="DF17" s="13"/>
    </row>
    <row r="18" spans="1:110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5">
        <v>19009.7232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  <c r="DF18" s="13"/>
    </row>
    <row r="19" spans="1:110" s="5" customFormat="1" ht="11.25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6" t="s">
        <v>88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8">
        <v>193376.73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  <c r="DF19" s="13"/>
    </row>
    <row r="20" spans="1:110" s="5" customFormat="1" ht="11.25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6" t="s">
        <v>124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8">
        <f>CH21+CH26+CH29+CH34+CH44+CH45</f>
        <v>572006.6114268238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  <c r="DF20" s="13"/>
    </row>
    <row r="21" spans="1:110" s="5" customFormat="1" ht="11.25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6" t="s">
        <v>89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8">
        <v>234633.88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  <c r="DF21" s="13"/>
    </row>
    <row r="22" spans="1:110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5">
        <v>6641.79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  <c r="DF22" s="13"/>
    </row>
    <row r="23" spans="1:110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5">
        <v>157057.65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  <c r="DF23" s="13"/>
    </row>
    <row r="24" spans="1:110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5">
        <v>29035.36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  <c r="DF24" s="13"/>
    </row>
    <row r="25" spans="1:110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5">
        <v>5580.94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  <c r="DF25" s="13"/>
    </row>
    <row r="26" spans="1:110" s="5" customFormat="1" ht="11.25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8">
        <f>CH27+CH28</f>
        <v>3468.85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  <c r="DF26" s="13"/>
    </row>
    <row r="27" spans="1:110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5">
        <v>601.83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  <c r="DF27" s="13"/>
    </row>
    <row r="28" spans="1:110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5">
        <v>2867.02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  <c r="DF28" s="13"/>
    </row>
    <row r="29" spans="1:110" s="5" customFormat="1" ht="11.25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6" t="s">
        <v>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8">
        <f>CH30+CH31+CH32+CH33</f>
        <v>74823.49999999999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  <c r="DF29" s="13"/>
    </row>
    <row r="30" spans="1:110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5">
        <v>69015.87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  <c r="DF30" s="13"/>
    </row>
    <row r="31" spans="1:110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5">
        <v>89.01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  <c r="DF31" s="13"/>
    </row>
    <row r="32" spans="1:110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5">
        <v>1854.97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  <c r="DF32" s="13"/>
    </row>
    <row r="33" spans="1:110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11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5">
        <v>3863.65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  <c r="DF33" s="13"/>
    </row>
    <row r="34" spans="1:110" s="5" customFormat="1" ht="11.25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6" t="s">
        <v>78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8">
        <f>CH35+CH36+CH37+CH38+CH39</f>
        <v>193918.6814268238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  <c r="DF34" s="13"/>
    </row>
    <row r="35" spans="1:110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5">
        <v>10534.87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  <c r="DF35" s="13"/>
    </row>
    <row r="36" spans="1:110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5">
        <v>14118.02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  <c r="DF36" s="13"/>
    </row>
    <row r="37" spans="1:110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5">
        <v>5574.61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  <c r="DF37" s="13"/>
    </row>
    <row r="38" spans="1:110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5">
        <v>2473.4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  <c r="DF38" s="13"/>
    </row>
    <row r="39" spans="1:110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11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5">
        <f>CH40+CH41+CH42+CH43</f>
        <v>161217.7814268238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  <c r="DF39" s="13"/>
    </row>
    <row r="40" spans="1:110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11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5">
        <v>11941.4984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  <c r="DF40" s="13"/>
    </row>
    <row r="41" spans="1:110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11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5">
        <v>15718.14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  <c r="DF41" s="13"/>
    </row>
    <row r="42" spans="1:110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11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5">
        <v>41084.62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  <c r="DF42" s="13"/>
    </row>
    <row r="43" spans="1:110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5">
        <v>92473.5230268238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  <c r="DF43" s="13"/>
    </row>
    <row r="44" spans="1:110" s="5" customFormat="1" ht="11.25" customHeight="1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8">
        <v>30923.26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  <c r="DF44" s="13"/>
    </row>
    <row r="45" spans="1:110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8">
        <f>CH46+CH47+CH48+CH49+CH50+CH51</f>
        <v>34238.44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  <c r="DF45" s="13"/>
    </row>
    <row r="46" spans="1:110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5">
        <v>3813.28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  <c r="DF46" s="13"/>
    </row>
    <row r="47" spans="1:110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5">
        <v>12667.92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  <c r="DF47" s="13"/>
    </row>
    <row r="48" spans="1:110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5">
        <v>4252.07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  <c r="DF48" s="13"/>
    </row>
    <row r="49" spans="1:110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  <c r="DF49" s="13"/>
    </row>
    <row r="50" spans="1:110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11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  <c r="DF50" s="13"/>
    </row>
    <row r="51" spans="1:110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5">
        <v>13505.17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  <c r="DF51" s="13"/>
    </row>
    <row r="52" spans="1:110" s="5" customFormat="1" ht="11.25" customHeight="1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8">
        <v>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  <c r="DF52" s="13"/>
    </row>
    <row r="53" spans="1:110" s="5" customFormat="1" ht="11.25" customHeight="1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6" t="s">
        <v>79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8">
        <f>CH54+CH55+CH56+CH57+CH58</f>
        <v>31724.918900000004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  <c r="DF53" s="13"/>
    </row>
    <row r="54" spans="1:110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3542.65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F54" s="13"/>
    </row>
    <row r="55" spans="1:110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F55" s="13"/>
    </row>
    <row r="56" spans="1:110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19366.7989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F56" s="13"/>
    </row>
    <row r="57" spans="1:110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  <c r="DF57" s="13"/>
    </row>
    <row r="58" spans="1:110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8815.47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F58" s="13"/>
    </row>
    <row r="59" spans="1:110" s="5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6" t="s">
        <v>67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8">
        <f>CH60+CH65</f>
        <v>157014.71951945295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  <c r="DF59" s="13"/>
    </row>
    <row r="60" spans="1:105" s="5" customFormat="1" ht="11.25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8">
        <f>CH61+CH62+CH63+CH64</f>
        <v>125707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22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5">
        <v>125707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  <c r="DR61" s="14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11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23" t="s">
        <v>80</v>
      </c>
      <c r="B65" s="24"/>
      <c r="C65" s="24"/>
      <c r="D65" s="24"/>
      <c r="E65" s="24"/>
      <c r="F65" s="24"/>
      <c r="G65" s="24"/>
      <c r="H65" s="25"/>
      <c r="I65" s="9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8">
        <v>31307.719519452938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10" s="5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8">
        <v>2168443.17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  <c r="DF66" s="14"/>
    </row>
    <row r="67" spans="1:105" s="5" customFormat="1" ht="11.25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2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35" t="s">
        <v>61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 t="s">
        <v>62</v>
      </c>
      <c r="BY69" s="38"/>
      <c r="BZ69" s="38"/>
      <c r="CA69" s="38"/>
      <c r="CB69" s="38"/>
      <c r="CC69" s="38"/>
      <c r="CD69" s="38"/>
      <c r="CE69" s="38"/>
      <c r="CF69" s="38"/>
      <c r="CG69" s="39"/>
      <c r="CH69" s="40">
        <v>8210.15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35" t="s">
        <v>107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 t="s">
        <v>81</v>
      </c>
      <c r="BY70" s="38"/>
      <c r="BZ70" s="38"/>
      <c r="CA70" s="38"/>
      <c r="CB70" s="38"/>
      <c r="CC70" s="38"/>
      <c r="CD70" s="38"/>
      <c r="CE70" s="38"/>
      <c r="CF70" s="38"/>
      <c r="CG70" s="39"/>
      <c r="CH70" s="32">
        <v>1490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5">
        <v>18.3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1" sqref="CH61:DA6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8" t="s">
        <v>126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1" t="s">
        <v>129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 t="s">
        <v>130</v>
      </c>
      <c r="CF4" s="52"/>
      <c r="CG4" s="52"/>
      <c r="CH4" s="52"/>
      <c r="CI4" s="53" t="s">
        <v>71</v>
      </c>
      <c r="CJ4" s="53"/>
      <c r="CK4" s="53"/>
      <c r="CL4" s="53"/>
      <c r="CM4" s="53"/>
      <c r="CN4" s="5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9" t="s">
        <v>0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CX5" s="6"/>
      <c r="CY5" s="7"/>
      <c r="CZ5" s="7"/>
    </row>
    <row r="6" spans="1:105" s="3" customFormat="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8" t="s">
        <v>128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9" t="s">
        <v>74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22" s="10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28">
        <f>CH12+CH13+CH14+CH19+CH20</f>
        <v>2068980.9482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R11" s="13"/>
    </row>
    <row r="12" spans="1:105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28">
        <v>813051.9696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8">
        <v>242696.0129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6" t="s">
        <v>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8">
        <f>CH15+CH16+CH17+CH18</f>
        <v>205187.41900000002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5">
        <v>119369.75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5">
        <v>14253.5444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5">
        <v>51949.9246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5">
        <v>19614.2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5" customFormat="1" ht="11.25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6" t="s">
        <v>88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8">
        <v>201638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1.25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6" t="s">
        <v>124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8">
        <f>CH21+CH26+CH29+CH34+CH44+CH45</f>
        <v>606407.5467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1.25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6" t="s">
        <v>89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8">
        <v>262748.86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5">
        <v>6841.05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5">
        <v>199829.03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5">
        <v>14179.7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5">
        <v>5580.94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5" customFormat="1" ht="11.25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8">
        <f>CH27+CH28</f>
        <v>3554.22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5">
        <v>601.83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5">
        <v>2952.39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5" customFormat="1" ht="11.25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6" t="s">
        <v>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8">
        <f>CH30+CH31+CH32+CH33</f>
        <v>78743.65999999999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5">
        <v>72935.98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5">
        <v>89.01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5">
        <v>1854.97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11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5">
        <v>3863.7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5" customFormat="1" ht="11.25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6" t="s">
        <v>78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8">
        <f>CH35+CH36+CH37+CH38+CH39</f>
        <v>198415.7867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5">
        <v>10850.92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5">
        <v>14541.56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5">
        <v>5741.85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5">
        <v>2548.82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11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5">
        <f>CH40+CH41+CH42+CH43</f>
        <v>164732.6367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11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5">
        <v>12299.7434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11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5">
        <v>18651.25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11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5">
        <v>41084.62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5">
        <v>92697.0233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5" customFormat="1" ht="11.25" customHeight="1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8">
        <v>28152.97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8">
        <f>CH46+CH47+CH48+CH49+CH50+CH51</f>
        <v>34792.05000000003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5">
        <v>3927.67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5">
        <v>13047.96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5">
        <v>4379.63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11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5">
        <v>13436.790000000037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5" customFormat="1" ht="11.25" customHeight="1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8">
        <v>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5" customFormat="1" ht="11.25" customHeight="1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6" t="s">
        <v>79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8">
        <f>CH54+CH55+CH56+CH57+CH58</f>
        <v>32676.666400000002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3648.9295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19947.8028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9079.9341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5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6" t="s">
        <v>67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8">
        <f>CH60+CH65</f>
        <v>113548.15141538461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5" customFormat="1" ht="11.25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8">
        <f>CH61+CH62+CH63+CH64</f>
        <v>88517.66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5">
        <v>88517.66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11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23" t="s">
        <v>80</v>
      </c>
      <c r="B65" s="24"/>
      <c r="C65" s="24"/>
      <c r="D65" s="24"/>
      <c r="E65" s="24"/>
      <c r="F65" s="24"/>
      <c r="G65" s="24"/>
      <c r="H65" s="25"/>
      <c r="I65" s="9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8">
        <v>25030.491415384597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5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8">
        <v>2215205.77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5" customFormat="1" ht="11.25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2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35" t="s">
        <v>61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 t="s">
        <v>62</v>
      </c>
      <c r="BY69" s="38"/>
      <c r="BZ69" s="38"/>
      <c r="CA69" s="38"/>
      <c r="CB69" s="38"/>
      <c r="CC69" s="38"/>
      <c r="CD69" s="38"/>
      <c r="CE69" s="38"/>
      <c r="CF69" s="38"/>
      <c r="CG69" s="39"/>
      <c r="CH69" s="40">
        <v>8426.8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35" t="s">
        <v>107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 t="s">
        <v>81</v>
      </c>
      <c r="BY70" s="38"/>
      <c r="BZ70" s="38"/>
      <c r="CA70" s="38"/>
      <c r="CB70" s="38"/>
      <c r="CC70" s="38"/>
      <c r="CD70" s="38"/>
      <c r="CE70" s="38"/>
      <c r="CF70" s="38"/>
      <c r="CG70" s="39"/>
      <c r="CH70" s="32">
        <v>1490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5">
        <v>18.4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1" sqref="CH61:DA6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8" t="s">
        <v>126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1" t="s">
        <v>129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 t="s">
        <v>131</v>
      </c>
      <c r="CF4" s="52"/>
      <c r="CG4" s="52"/>
      <c r="CH4" s="52"/>
      <c r="CI4" s="53" t="s">
        <v>71</v>
      </c>
      <c r="CJ4" s="53"/>
      <c r="CK4" s="53"/>
      <c r="CL4" s="53"/>
      <c r="CM4" s="53"/>
      <c r="CN4" s="5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9" t="s">
        <v>0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CX5" s="6"/>
      <c r="CY5" s="7"/>
      <c r="CZ5" s="7"/>
    </row>
    <row r="6" spans="1:105" s="3" customFormat="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8" t="s">
        <v>128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9" t="s">
        <v>74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22" s="10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28">
        <f>CH12+CH13+CH14+CH19+CH20</f>
        <v>2128316.6915999996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R11" s="13"/>
    </row>
    <row r="12" spans="1:105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28">
        <v>845574.0484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8">
        <v>252403.8534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6" t="s">
        <v>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8">
        <f>CH15+CH16+CH17+CH18</f>
        <v>211232.443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5">
        <v>122950.84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5">
        <v>14681.1507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5">
        <v>53508.4223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5">
        <v>20092.03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5" customFormat="1" ht="11.25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6" t="s">
        <v>88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8">
        <v>207687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1.25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6" t="s">
        <v>124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8">
        <f>CH21+CH26+CH29+CH34+CH44+CH45</f>
        <v>611419.3467999998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1.25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6" t="s">
        <v>89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8">
        <v>259384.6471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5">
        <v>7046.28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5">
        <v>199829.03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5">
        <v>10610.2571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5">
        <v>5580.94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5" customFormat="1" ht="11.25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8">
        <f>CH27+CH28</f>
        <v>3642.14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5">
        <v>601.83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5">
        <v>3040.31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5" customFormat="1" ht="11.25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6" t="s">
        <v>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8">
        <f>CH30+CH31+CH32+CH33</f>
        <v>80931.73999999999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5">
        <v>75124.06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5">
        <v>89.01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5">
        <v>1854.97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11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5">
        <v>3863.7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5" customFormat="1" ht="11.25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6" t="s">
        <v>78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8">
        <f>CH35+CH36+CH37+CH38+CH39</f>
        <v>202576.1897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5">
        <v>11176.45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5">
        <v>14977.81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5">
        <v>5914.11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5">
        <v>2625.28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11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5">
        <f>CH40+CH41+CH42+CH43</f>
        <v>167882.5397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11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5">
        <v>12668.7357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11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5">
        <v>18651.25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11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5">
        <v>41084.62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5">
        <v>95477.934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5" customFormat="1" ht="11.25" customHeight="1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8">
        <v>28997.56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8">
        <f>CH46+CH47+CH48+CH49+CH50+CH51</f>
        <v>35887.06999999969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5">
        <v>4045.5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5">
        <v>13439.39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5">
        <v>4511.02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11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5">
        <v>13891.159999999683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5" customFormat="1" ht="11.25" customHeight="1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8">
        <v>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5" customFormat="1" ht="11.25" customHeight="1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6" t="s">
        <v>79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8">
        <f>CH54+CH55+CH56+CH57+CH58</f>
        <v>33656.9664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3758.3974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20546.2369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9352.3321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5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6" t="s">
        <v>67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8">
        <f>CH60+CH65</f>
        <v>119696.7008230769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5" customFormat="1" ht="11.25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8">
        <f>CH61+CH62+CH63+CH64</f>
        <v>93401.15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5">
        <v>93401.15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11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23" t="s">
        <v>80</v>
      </c>
      <c r="B65" s="24"/>
      <c r="C65" s="24"/>
      <c r="D65" s="24"/>
      <c r="E65" s="24"/>
      <c r="F65" s="24"/>
      <c r="G65" s="24"/>
      <c r="H65" s="25"/>
      <c r="I65" s="9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8">
        <v>26295.5508230769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5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8">
        <v>2281670.36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5" customFormat="1" ht="11.25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2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35" t="s">
        <v>61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 t="s">
        <v>62</v>
      </c>
      <c r="BY69" s="38"/>
      <c r="BZ69" s="38"/>
      <c r="CA69" s="38"/>
      <c r="CB69" s="38"/>
      <c r="CC69" s="38"/>
      <c r="CD69" s="38"/>
      <c r="CE69" s="38"/>
      <c r="CF69" s="38"/>
      <c r="CG69" s="39"/>
      <c r="CH69" s="40">
        <v>8426.8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35" t="s">
        <v>107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 t="s">
        <v>81</v>
      </c>
      <c r="BY70" s="38"/>
      <c r="BZ70" s="38"/>
      <c r="CA70" s="38"/>
      <c r="CB70" s="38"/>
      <c r="CC70" s="38"/>
      <c r="CD70" s="38"/>
      <c r="CE70" s="38"/>
      <c r="CF70" s="38"/>
      <c r="CG70" s="39"/>
      <c r="CH70" s="32">
        <v>1490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5">
        <v>18.5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BB79" sqref="BB79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8" t="s">
        <v>126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1" t="s">
        <v>129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 t="s">
        <v>132</v>
      </c>
      <c r="CF4" s="52"/>
      <c r="CG4" s="52"/>
      <c r="CH4" s="52"/>
      <c r="CI4" s="53" t="s">
        <v>71</v>
      </c>
      <c r="CJ4" s="53"/>
      <c r="CK4" s="53"/>
      <c r="CL4" s="53"/>
      <c r="CM4" s="53"/>
      <c r="CN4" s="5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9" t="s">
        <v>0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CX5" s="6"/>
      <c r="CY5" s="7"/>
      <c r="CZ5" s="7"/>
    </row>
    <row r="6" spans="1:105" s="3" customFormat="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8" t="s">
        <v>128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9" t="s">
        <v>74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22" s="10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28">
        <f>CH12+CH13+CH14+CH19+CH20</f>
        <v>2183529.4059999995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R11" s="13"/>
    </row>
    <row r="12" spans="1:105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28">
        <v>879397.0103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8">
        <v>262500.0076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6" t="s">
        <v>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8">
        <f>CH15+CH16+CH17+CH18</f>
        <v>217456.2103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5">
        <v>126639.36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5">
        <v>15121.5853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5">
        <v>55113.675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5">
        <v>20581.59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5" customFormat="1" ht="11.25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6" t="s">
        <v>88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8">
        <v>213918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1.25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6" t="s">
        <v>124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8">
        <f>CH21+CH26+CH29+CH34+CH44+CH45</f>
        <v>610258.1778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1.25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6" t="s">
        <v>89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8">
        <v>249499.50810000004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5">
        <v>7257.67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5">
        <v>199829.03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5">
        <v>513.7281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5">
        <v>5580.94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5" customFormat="1" ht="11.25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8">
        <f>CH27+CH28</f>
        <v>3732.71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5">
        <v>601.83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5">
        <v>3130.88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5" customFormat="1" ht="11.25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6" t="s">
        <v>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8">
        <f>CH30+CH31+CH32+CH33</f>
        <v>83185.45999999999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5">
        <v>77377.78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5">
        <v>89.01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5">
        <v>1854.97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11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5">
        <v>3863.7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5" customFormat="1" ht="11.25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6" t="s">
        <v>78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8">
        <f>CH35+CH36+CH37+CH38+CH39</f>
        <v>206861.3897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5">
        <v>11511.74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5">
        <v>15427.14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5">
        <v>6091.53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5">
        <v>2704.04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11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5">
        <f>CH40+CH41+CH42+CH43</f>
        <v>171126.9397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11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5">
        <v>13048.7977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11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5">
        <v>18651.25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11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5">
        <v>41084.62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5">
        <v>98342.272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5" customFormat="1" ht="11.25" customHeight="1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8">
        <v>29867.49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8">
        <f>CH46+CH47+CH48+CH49+CH50+CH51</f>
        <v>37111.619999999835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5">
        <v>4166.87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5">
        <v>13842.58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5">
        <v>4646.35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11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5">
        <v>14455.819999999832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5" customFormat="1" ht="11.25" customHeight="1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8">
        <v>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5" customFormat="1" ht="11.25" customHeight="1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6" t="s">
        <v>79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8">
        <f>CH54+CH55+CH56+CH57+CH58</f>
        <v>34666.6754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3871.1493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21162.624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9632.9021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5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6" t="s">
        <v>67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8">
        <f>CH60+CH65</f>
        <v>131937.1716923077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5" customFormat="1" ht="11.25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8">
        <f>CH61+CH62+CH63+CH64</f>
        <v>103230.96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5">
        <v>103230.96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11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23" t="s">
        <v>80</v>
      </c>
      <c r="B65" s="24"/>
      <c r="C65" s="24"/>
      <c r="D65" s="24"/>
      <c r="E65" s="24"/>
      <c r="F65" s="24"/>
      <c r="G65" s="24"/>
      <c r="H65" s="25"/>
      <c r="I65" s="9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8">
        <v>28706.21169230769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11" s="5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8">
        <v>2350133.26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  <c r="DG66" s="14"/>
    </row>
    <row r="67" spans="1:105" s="5" customFormat="1" ht="11.25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2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35" t="s">
        <v>61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 t="s">
        <v>62</v>
      </c>
      <c r="BY69" s="38"/>
      <c r="BZ69" s="38"/>
      <c r="CA69" s="38"/>
      <c r="CB69" s="38"/>
      <c r="CC69" s="38"/>
      <c r="CD69" s="38"/>
      <c r="CE69" s="38"/>
      <c r="CF69" s="38"/>
      <c r="CG69" s="39"/>
      <c r="CH69" s="40">
        <v>8426.8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35" t="s">
        <v>107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 t="s">
        <v>81</v>
      </c>
      <c r="BY70" s="38"/>
      <c r="BZ70" s="38"/>
      <c r="CA70" s="38"/>
      <c r="CB70" s="38"/>
      <c r="CC70" s="38"/>
      <c r="CD70" s="38"/>
      <c r="CE70" s="38"/>
      <c r="CF70" s="38"/>
      <c r="CG70" s="39"/>
      <c r="CH70" s="32">
        <v>1490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5">
        <v>18.5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="140" zoomScaleNormal="140" zoomScaleSheetLayoutView="100" zoomScalePageLayoutView="0" workbookViewId="0" topLeftCell="A1">
      <selection activeCell="J24" sqref="J24:BW24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8" t="s">
        <v>126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1" t="s">
        <v>129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 t="s">
        <v>133</v>
      </c>
      <c r="CF4" s="52"/>
      <c r="CG4" s="52"/>
      <c r="CH4" s="52"/>
      <c r="CI4" s="53" t="s">
        <v>71</v>
      </c>
      <c r="CJ4" s="53"/>
      <c r="CK4" s="53"/>
      <c r="CL4" s="53"/>
      <c r="CM4" s="53"/>
      <c r="CN4" s="5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9" t="s">
        <v>0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CX5" s="6"/>
      <c r="CY5" s="7"/>
      <c r="CZ5" s="7"/>
    </row>
    <row r="6" spans="1:105" s="3" customFormat="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8" t="s">
        <v>128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9" t="s">
        <v>74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="2" customFormat="1" ht="15"/>
    <row r="10" spans="1:105" s="5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22" s="10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28">
        <f>CH12+CH13+CH14+CH19+CH20</f>
        <v>2257247.5310492422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R11" s="13"/>
    </row>
    <row r="12" spans="1:105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28">
        <v>914572.8907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8">
        <v>273000.0079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6" t="s">
        <v>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8">
        <f>CH15+CH16+CH17+CH18</f>
        <v>225335.0626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5">
        <v>131704.9344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5">
        <v>15575.2329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5">
        <v>56767.0853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5">
        <v>21287.81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5" customFormat="1" ht="11.25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6" t="s">
        <v>88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8">
        <v>220149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1.25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6" t="s">
        <v>124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8">
        <f>CH21+CH26+CH29+CH34+CH44+CH45</f>
        <v>624190.5698492423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1.25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6" t="s">
        <v>89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8">
        <v>249276.09000000003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5">
        <v>7547.98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5">
        <v>199829.03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5">
        <v>0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5">
        <v>5580.94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5" customFormat="1" ht="11.25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8">
        <f>CH27+CH28</f>
        <v>3857.95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5">
        <v>601.83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5">
        <v>3256.12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5" customFormat="1" ht="11.25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6" t="s">
        <v>94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8">
        <f>CH30+CH31+CH32+CH33</f>
        <v>86280.56999999999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5">
        <v>80472.89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5">
        <v>89.01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5">
        <v>1854.97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11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5">
        <v>3863.7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5" customFormat="1" ht="11.25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6" t="s">
        <v>78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8">
        <f>CH35+CH36+CH37+CH38+CH39</f>
        <v>215135.842508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5">
        <v>11972.21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5">
        <v>16044.23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5">
        <v>6335.19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5">
        <v>2812.2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11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5">
        <f>CH40+CH41+CH42+CH43</f>
        <v>177972.012508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11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5">
        <v>13570.749608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11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5">
        <v>19397.3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11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5">
        <v>42728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5">
        <v>102275.9629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5" customFormat="1" ht="11.25" customHeight="1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8">
        <v>31062.19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8">
        <f>CH46+CH47+CH48+CH49+CH50+CH51</f>
        <v>38577.927341242335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5">
        <v>4333.5448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5">
        <v>14396.2832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5">
        <v>4832.204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11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5">
        <v>15015.895341242333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5" customFormat="1" ht="11.25" customHeight="1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8">
        <v>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5" customFormat="1" ht="11.25" customHeight="1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6" t="s">
        <v>79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8">
        <f>CH54+CH55+CH56+CH57+CH58</f>
        <v>36053.3425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4025.9953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22009.129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10018.2182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5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6" t="s">
        <v>67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8">
        <f>CH60+CH65</f>
        <v>127333.02361538463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5" customFormat="1" ht="11.25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8">
        <f>CH61+CH62+CH63+CH64</f>
        <v>99331.37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5">
        <v>99331.37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5">
        <v>0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11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5" customFormat="1" ht="11.25">
      <c r="A65" s="23" t="s">
        <v>80</v>
      </c>
      <c r="B65" s="24"/>
      <c r="C65" s="24"/>
      <c r="D65" s="24"/>
      <c r="E65" s="24"/>
      <c r="F65" s="24"/>
      <c r="G65" s="24"/>
      <c r="H65" s="25"/>
      <c r="I65" s="9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8">
        <v>28001.65361538464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11" s="5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8">
        <v>2420633.9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  <c r="DG66" s="14"/>
    </row>
    <row r="67" spans="1:105" s="5" customFormat="1" ht="11.25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2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35" t="s">
        <v>61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 t="s">
        <v>62</v>
      </c>
      <c r="BY69" s="38"/>
      <c r="BZ69" s="38"/>
      <c r="CA69" s="38"/>
      <c r="CB69" s="38"/>
      <c r="CC69" s="38"/>
      <c r="CD69" s="38"/>
      <c r="CE69" s="38"/>
      <c r="CF69" s="38"/>
      <c r="CG69" s="39"/>
      <c r="CH69" s="40">
        <v>8426.8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35" t="s">
        <v>107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 t="s">
        <v>81</v>
      </c>
      <c r="BY70" s="38"/>
      <c r="BZ70" s="38"/>
      <c r="CA70" s="38"/>
      <c r="CB70" s="38"/>
      <c r="CC70" s="38"/>
      <c r="CD70" s="38"/>
      <c r="CE70" s="38"/>
      <c r="CF70" s="38"/>
      <c r="CG70" s="39"/>
      <c r="CH70" s="32">
        <v>1490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5">
        <v>18.5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2019-01-31T08:09:44Z</cp:lastPrinted>
  <dcterms:created xsi:type="dcterms:W3CDTF">2018-10-15T12:06:40Z</dcterms:created>
  <dcterms:modified xsi:type="dcterms:W3CDTF">2022-11-24T12:25:58Z</dcterms:modified>
  <cp:category/>
  <cp:version/>
  <cp:contentType/>
  <cp:contentStatus/>
</cp:coreProperties>
</file>